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<sst xmlns="http://schemas.openxmlformats.org/spreadsheetml/2006/main" count="86" uniqueCount="34">
  <si>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</si>
  <si>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</si>
  <si>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</si>
  <si>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</si>
  <si>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</si>
  <si>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</si>
  <si>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</si>
  <si>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</si>
  <si>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</si>
  <si>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</si>
  <si>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</si>
  <si>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</si>
  <si>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</si>
  <si>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</si>
  <si>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</si>
  <si>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</si>
  <si>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Чай  с  сахаром</t>
  </si>
  <si>
    <t>200/15</t>
  </si>
  <si>
    <t>1/25</t>
  </si>
  <si>
    <t>150</t>
  </si>
  <si>
    <t>Хлеб  витаминизированный</t>
  </si>
  <si>
    <t>15.05.2015 г.</t>
  </si>
  <si>
    <t>Каша  рисовая  молочная  с маслом</t>
  </si>
  <si>
    <t>Бутерброд  с  маслом  и  сыром</t>
  </si>
  <si>
    <t>200/5</t>
  </si>
  <si>
    <t>25/10/20</t>
  </si>
  <si>
    <t>Полдник</t>
  </si>
  <si>
    <t>Печенье "Капитошка"</t>
  </si>
  <si>
    <t>Компот  из  с/фруктов</t>
  </si>
  <si>
    <t>Макаронные  изделия  отварные</t>
  </si>
  <si>
    <t>Курица  отварная  с  маслом</t>
  </si>
  <si>
    <t>75/5</t>
  </si>
  <si>
    <t>Печенье  "Лимпопо"</t>
  </si>
  <si>
    <t>1/кг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</si>
</sst>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5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u val="single"/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1" fillId="5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2" fontId="7" fillId="0" borderId="7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14" fillId="6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2" fillId="6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/>
    </xf>
    <xf numFmtId="2" fontId="11" fillId="6" borderId="7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2" fontId="7" fillId="0" borderId="7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0" fontId="11" fillId="6" borderId="4" xfId="0" applyFont="1" applyFill="1" applyBorder="1" applyAlignment="1">
      <alignment horizontal="center"/>
    </xf>
    <xf numFmtId="2" fontId="11" fillId="6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44</xdr:row>
      <xdr:rowOff>266700</xdr:rowOff>
    </xdr:from>
    <xdr:to>
      <xdr:col>4</xdr:col>
      <xdr:colOff>57150</xdr:colOff>
      <xdr:row>48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62825" y="111347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44</xdr:row>
      <xdr:rowOff>266700</xdr:rowOff>
    </xdr:from>
    <xdr:to>
      <xdr:col>12</xdr:col>
      <xdr:colOff>57150</xdr:colOff>
      <xdr:row>48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678275" y="111347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28</v>
      </c>
      <c r="I1" s="9" t="s">
        <v>15</v>
      </c>
      <c r="J1" s="10">
        <v>28</v>
      </c>
    </row>
    <row r="2" spans="3:10" ht="20.25">
      <c r="C2" s="9" t="s">
        <v>0</v>
      </c>
      <c r="D2" s="11" t="s">
        <v>21</v>
      </c>
      <c r="I2" s="9" t="s">
        <v>0</v>
      </c>
      <c r="J2" s="11" t="str">
        <f>D2</f>
        <v>15.05.2015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8.75">
      <c r="B5" s="49" t="s">
        <v>1</v>
      </c>
      <c r="C5" s="50" t="s">
        <v>2</v>
      </c>
      <c r="D5" s="61" t="s">
        <v>3</v>
      </c>
      <c r="H5" s="63" t="s">
        <v>1</v>
      </c>
      <c r="I5" s="64" t="s">
        <v>2</v>
      </c>
      <c r="J5" s="65" t="s">
        <v>3</v>
      </c>
    </row>
    <row r="6" spans="2:10" ht="27.75">
      <c r="B6" s="30" t="s">
        <v>10</v>
      </c>
      <c r="C6" s="14"/>
      <c r="D6" s="14"/>
      <c r="H6" s="62" t="str">
        <f aca="true" t="shared" si="0" ref="H6:H17">IF(B6&lt;&gt;0,B6,"")</f>
        <v>Завтрак</v>
      </c>
      <c r="I6" s="14"/>
      <c r="J6" s="54"/>
    </row>
    <row r="7" spans="2:10" ht="23.25">
      <c r="B7" s="23"/>
      <c r="C7" s="12"/>
      <c r="D7" s="28"/>
      <c r="H7" s="66">
        <f t="shared" si="0"/>
      </c>
      <c r="I7" s="13">
        <f aca="true" t="shared" si="1" ref="I7:I17">IF(C7&lt;&gt;0,C7,"")</f>
      </c>
      <c r="J7" s="67">
        <f aca="true" t="shared" si="2" ref="J7:J17">IF(D7&lt;&gt;0,D7,"")</f>
      </c>
    </row>
    <row r="8" spans="2:10" ht="23.25">
      <c r="B8" s="23" t="s">
        <v>22</v>
      </c>
      <c r="C8" s="12" t="s">
        <v>24</v>
      </c>
      <c r="D8" s="28">
        <v>8.17</v>
      </c>
      <c r="H8" s="66" t="str">
        <f t="shared" si="0"/>
        <v>Каша  рисовая  молочная  с маслом</v>
      </c>
      <c r="I8" s="13" t="str">
        <f t="shared" si="1"/>
        <v>200/5</v>
      </c>
      <c r="J8" s="67">
        <f t="shared" si="2"/>
        <v>8.17</v>
      </c>
    </row>
    <row r="9" spans="2:10" ht="23.25">
      <c r="B9" s="23" t="s">
        <v>23</v>
      </c>
      <c r="C9" s="12" t="s">
        <v>25</v>
      </c>
      <c r="D9" s="28">
        <v>9.4</v>
      </c>
      <c r="H9" s="66" t="str">
        <f t="shared" si="0"/>
        <v>Бутерброд  с  маслом  и  сыром</v>
      </c>
      <c r="I9" s="13" t="str">
        <f t="shared" si="1"/>
        <v>25/10/20</v>
      </c>
      <c r="J9" s="67">
        <f t="shared" si="2"/>
        <v>9.4</v>
      </c>
    </row>
    <row r="10" spans="2:10" ht="23.25">
      <c r="B10" s="23" t="s">
        <v>16</v>
      </c>
      <c r="C10" s="12" t="s">
        <v>17</v>
      </c>
      <c r="D10" s="28">
        <v>1.26</v>
      </c>
      <c r="H10" s="66" t="str">
        <f t="shared" si="0"/>
        <v>Чай  с  сахаром</v>
      </c>
      <c r="I10" s="13" t="str">
        <f t="shared" si="1"/>
        <v>200/15</v>
      </c>
      <c r="J10" s="67">
        <f t="shared" si="2"/>
        <v>1.26</v>
      </c>
    </row>
    <row r="11" spans="2:10" ht="23.25">
      <c r="B11" s="23"/>
      <c r="C11" s="12"/>
      <c r="D11" s="28"/>
      <c r="H11" s="66">
        <f t="shared" si="0"/>
      </c>
      <c r="I11" s="13">
        <f t="shared" si="1"/>
      </c>
      <c r="J11" s="67">
        <f t="shared" si="2"/>
      </c>
    </row>
    <row r="12" spans="2:10" ht="23.25">
      <c r="B12" s="23"/>
      <c r="C12" s="12"/>
      <c r="D12" s="28"/>
      <c r="H12" s="66">
        <f t="shared" si="0"/>
      </c>
      <c r="I12" s="13">
        <f t="shared" si="1"/>
      </c>
      <c r="J12" s="67">
        <f t="shared" si="2"/>
      </c>
    </row>
    <row r="13" spans="2:10" ht="23.25">
      <c r="B13" s="23"/>
      <c r="C13" s="12"/>
      <c r="D13" s="28"/>
      <c r="H13" s="66">
        <f t="shared" si="0"/>
      </c>
      <c r="I13" s="13">
        <f t="shared" si="1"/>
      </c>
      <c r="J13" s="67">
        <f t="shared" si="2"/>
      </c>
    </row>
    <row r="14" spans="2:10" ht="23.25">
      <c r="B14" s="23"/>
      <c r="C14" s="12"/>
      <c r="D14" s="28"/>
      <c r="H14" s="66">
        <f t="shared" si="0"/>
      </c>
      <c r="I14" s="13">
        <f t="shared" si="1"/>
      </c>
      <c r="J14" s="67">
        <f t="shared" si="2"/>
      </c>
    </row>
    <row r="15" spans="2:10" ht="23.25">
      <c r="B15" s="23"/>
      <c r="C15" s="3"/>
      <c r="D15" s="28"/>
      <c r="H15" s="66">
        <f t="shared" si="0"/>
      </c>
      <c r="I15" s="13">
        <f t="shared" si="1"/>
      </c>
      <c r="J15" s="67">
        <f t="shared" si="2"/>
      </c>
    </row>
    <row r="16" spans="2:10" ht="23.25">
      <c r="B16" s="23"/>
      <c r="C16" s="3"/>
      <c r="D16" s="28"/>
      <c r="H16" s="66">
        <f t="shared" si="0"/>
      </c>
      <c r="I16" s="13">
        <f t="shared" si="1"/>
      </c>
      <c r="J16" s="67">
        <f t="shared" si="2"/>
      </c>
    </row>
    <row r="17" spans="2:10" ht="23.25">
      <c r="B17" s="23"/>
      <c r="C17" s="3"/>
      <c r="D17" s="28"/>
      <c r="H17" s="66">
        <f t="shared" si="0"/>
      </c>
      <c r="I17" s="13">
        <f t="shared" si="1"/>
      </c>
      <c r="J17" s="67">
        <f t="shared" si="2"/>
      </c>
    </row>
    <row r="18" spans="2:10" ht="23.25">
      <c r="B18" s="31"/>
      <c r="C18" s="4" t="s">
        <v>4</v>
      </c>
      <c r="D18" s="29">
        <f>SUM(D7:D17)</f>
        <v>18.830000000000002</v>
      </c>
      <c r="H18" s="35"/>
      <c r="I18" s="4" t="s">
        <v>4</v>
      </c>
      <c r="J18" s="55">
        <f>SUM(J7:J17)</f>
        <v>18.830000000000002</v>
      </c>
    </row>
    <row r="19" spans="2:10" ht="27.75">
      <c r="B19" s="32" t="s">
        <v>11</v>
      </c>
      <c r="C19" s="15"/>
      <c r="D19" s="15"/>
      <c r="H19" s="34" t="str">
        <f aca="true" t="shared" si="3" ref="H19:H33">IF(B19&lt;&gt;0,B19,"")</f>
        <v>Обед</v>
      </c>
      <c r="I19" s="15"/>
      <c r="J19" s="56"/>
    </row>
    <row r="20" spans="2:10" ht="23.25">
      <c r="B20" s="33"/>
      <c r="C20" s="3"/>
      <c r="D20" s="3"/>
      <c r="H20" s="36">
        <f t="shared" si="3"/>
      </c>
      <c r="I20" s="3">
        <f>IF(C20&lt;&gt;0,C20,"")</f>
      </c>
      <c r="J20" s="37">
        <f>IF(D20&lt;&gt;0,D20,"")</f>
      </c>
    </row>
    <row r="21" spans="2:10" ht="23.25">
      <c r="B21" s="23"/>
      <c r="C21" s="12"/>
      <c r="D21" s="28"/>
      <c r="H21" s="36">
        <f t="shared" si="3"/>
      </c>
      <c r="I21" s="3">
        <f aca="true" t="shared" si="4" ref="I21:I33">IF(C21&lt;&gt;0,C21,"")</f>
      </c>
      <c r="J21" s="37">
        <f aca="true" t="shared" si="5" ref="J21:J33">IF(D21&lt;&gt;0,D21,"")</f>
      </c>
    </row>
    <row r="22" spans="2:10" ht="23.25">
      <c r="B22" s="23" t="s">
        <v>30</v>
      </c>
      <c r="C22" s="12" t="s">
        <v>31</v>
      </c>
      <c r="D22" s="28">
        <v>16.77</v>
      </c>
      <c r="H22" s="36" t="str">
        <f t="shared" si="3"/>
        <v>Курица  отварная  с  маслом</v>
      </c>
      <c r="I22" s="3" t="str">
        <f t="shared" si="4"/>
        <v>75/5</v>
      </c>
      <c r="J22" s="37">
        <f t="shared" si="5"/>
        <v>16.77</v>
      </c>
    </row>
    <row r="23" spans="2:10" ht="23.25">
      <c r="B23" s="23" t="s">
        <v>29</v>
      </c>
      <c r="C23" s="12" t="s">
        <v>19</v>
      </c>
      <c r="D23" s="28">
        <v>3.51</v>
      </c>
      <c r="H23" s="36" t="str">
        <f t="shared" si="3"/>
        <v>Макаронные  изделия  отварные</v>
      </c>
      <c r="I23" s="3" t="str">
        <f t="shared" si="4"/>
        <v>150</v>
      </c>
      <c r="J23" s="37">
        <f t="shared" si="5"/>
        <v>3.51</v>
      </c>
    </row>
    <row r="24" spans="2:10" ht="23.25">
      <c r="B24" s="23" t="s">
        <v>20</v>
      </c>
      <c r="C24" s="12" t="s">
        <v>18</v>
      </c>
      <c r="D24" s="28">
        <v>0.94</v>
      </c>
      <c r="H24" s="36" t="str">
        <f t="shared" si="3"/>
        <v>Хлеб  витаминизированный</v>
      </c>
      <c r="I24" s="3" t="str">
        <f t="shared" si="4"/>
        <v>1/25</v>
      </c>
      <c r="J24" s="37">
        <f t="shared" si="5"/>
        <v>0.94</v>
      </c>
    </row>
    <row r="25" spans="2:10" ht="23.25">
      <c r="B25" s="23" t="s">
        <v>28</v>
      </c>
      <c r="C25" s="3">
        <v>200</v>
      </c>
      <c r="D25" s="28">
        <v>2.88</v>
      </c>
      <c r="H25" s="36" t="str">
        <f t="shared" si="3"/>
        <v>Компот  из  с/фруктов</v>
      </c>
      <c r="I25" s="3">
        <f t="shared" si="4"/>
        <v>200</v>
      </c>
      <c r="J25" s="37">
        <f t="shared" si="5"/>
        <v>2.88</v>
      </c>
    </row>
    <row r="26" spans="2:10" ht="23.25">
      <c r="B26" s="23"/>
      <c r="C26" s="12"/>
      <c r="D26" s="28"/>
      <c r="H26" s="36">
        <f t="shared" si="3"/>
      </c>
      <c r="I26" s="3">
        <f t="shared" si="4"/>
      </c>
      <c r="J26" s="37">
        <f t="shared" si="5"/>
      </c>
    </row>
    <row r="27" spans="2:10" ht="23.25">
      <c r="B27" s="23"/>
      <c r="C27" s="12"/>
      <c r="D27" s="28"/>
      <c r="H27" s="36">
        <f t="shared" si="3"/>
      </c>
      <c r="I27" s="3">
        <f t="shared" si="4"/>
      </c>
      <c r="J27" s="37">
        <f t="shared" si="5"/>
      </c>
    </row>
    <row r="28" spans="2:10" ht="23.25">
      <c r="B28" s="23"/>
      <c r="C28" s="12"/>
      <c r="D28" s="28"/>
      <c r="H28" s="36">
        <f t="shared" si="3"/>
      </c>
      <c r="I28" s="3">
        <f t="shared" si="4"/>
      </c>
      <c r="J28" s="37">
        <f t="shared" si="5"/>
      </c>
    </row>
    <row r="29" spans="2:10" ht="23.25">
      <c r="B29" s="23"/>
      <c r="C29" s="12"/>
      <c r="D29" s="28"/>
      <c r="H29" s="36">
        <f t="shared" si="3"/>
      </c>
      <c r="I29" s="3">
        <f t="shared" si="4"/>
      </c>
      <c r="J29" s="37">
        <f t="shared" si="5"/>
      </c>
    </row>
    <row r="30" spans="2:10" ht="23.25">
      <c r="B30" s="33"/>
      <c r="C30" s="3"/>
      <c r="D30" s="3"/>
      <c r="H30" s="36">
        <f t="shared" si="3"/>
      </c>
      <c r="I30" s="3">
        <f t="shared" si="4"/>
      </c>
      <c r="J30" s="37">
        <f t="shared" si="5"/>
      </c>
    </row>
    <row r="31" spans="2:10" ht="23.25">
      <c r="B31" s="33"/>
      <c r="C31" s="3"/>
      <c r="D31" s="3"/>
      <c r="H31" s="36">
        <f t="shared" si="3"/>
      </c>
      <c r="I31" s="3">
        <f t="shared" si="4"/>
      </c>
      <c r="J31" s="37">
        <f t="shared" si="5"/>
      </c>
    </row>
    <row r="32" spans="2:10" ht="23.25">
      <c r="B32" s="31"/>
      <c r="C32" s="4" t="s">
        <v>4</v>
      </c>
      <c r="D32" s="29">
        <f>SUM(D19:D30)</f>
        <v>24.1</v>
      </c>
      <c r="H32" s="38">
        <f t="shared" si="3"/>
      </c>
      <c r="I32" s="59" t="str">
        <f t="shared" si="4"/>
        <v>сумма:</v>
      </c>
      <c r="J32" s="57">
        <f t="shared" si="5"/>
        <v>24.1</v>
      </c>
    </row>
    <row r="33" spans="2:10" ht="27.75">
      <c r="B33" s="68"/>
      <c r="C33" s="69" t="s">
        <v>12</v>
      </c>
      <c r="D33" s="70">
        <f>D18+D32</f>
        <v>42.93000000000001</v>
      </c>
      <c r="H33" s="39">
        <f t="shared" si="3"/>
      </c>
      <c r="I33" s="60" t="str">
        <f t="shared" si="4"/>
        <v>ИТОГО:</v>
      </c>
      <c r="J33" s="58">
        <f t="shared" si="5"/>
        <v>42.93000000000001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9"/>
  <sheetViews>
    <sheetView tabSelected="1" view="pageBreakPreview" zoomScale="60" workbookViewId="0" topLeftCell="B1">
      <selection activeCell="B13" sqref="B13"/>
    </sheetView>
  </sheetViews>
  <sheetFormatPr defaultColWidth="9.140625" defaultRowHeight="12.75"/>
  <cols>
    <col min="1" max="1" width="9.140625" style="1" customWidth="1"/>
    <col min="2" max="2" width="69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28</v>
      </c>
      <c r="E1" s="9"/>
      <c r="F1" s="9"/>
      <c r="J1" s="18"/>
      <c r="K1" s="9" t="s">
        <v>15</v>
      </c>
      <c r="L1" s="10">
        <v>28</v>
      </c>
      <c r="M1" s="9"/>
    </row>
    <row r="2" spans="2:13" ht="20.25">
      <c r="B2" s="18"/>
      <c r="C2" s="9" t="s">
        <v>0</v>
      </c>
      <c r="D2" s="11" t="s">
        <v>21</v>
      </c>
      <c r="E2" s="9"/>
      <c r="F2" s="9"/>
      <c r="J2" s="18"/>
      <c r="K2" s="9" t="s">
        <v>0</v>
      </c>
      <c r="L2" s="11" t="str">
        <f>D2</f>
        <v>15.05.2015 г.</v>
      </c>
      <c r="M2" s="9"/>
    </row>
    <row r="3" spans="2:10" ht="18">
      <c r="B3" s="18"/>
      <c r="J3" s="18"/>
    </row>
    <row r="4" spans="2:13" ht="18.75">
      <c r="B4" s="49" t="s">
        <v>1</v>
      </c>
      <c r="C4" s="50" t="s">
        <v>2</v>
      </c>
      <c r="D4" s="52" t="s">
        <v>3</v>
      </c>
      <c r="E4" s="53">
        <v>0.02</v>
      </c>
      <c r="F4" s="51">
        <v>0.02</v>
      </c>
      <c r="J4" s="49" t="s">
        <v>1</v>
      </c>
      <c r="K4" s="50" t="s">
        <v>2</v>
      </c>
      <c r="L4" s="50" t="s">
        <v>3</v>
      </c>
      <c r="M4" s="51">
        <v>0.02</v>
      </c>
    </row>
    <row r="5" spans="2:13" ht="25.5">
      <c r="B5" s="40" t="s">
        <v>14</v>
      </c>
      <c r="C5" s="17"/>
      <c r="D5" s="24"/>
      <c r="E5" s="17"/>
      <c r="F5" s="17"/>
      <c r="J5" s="48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6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23" t="s">
        <v>22</v>
      </c>
      <c r="C7" s="12" t="s">
        <v>24</v>
      </c>
      <c r="D7" s="28">
        <v>8.17</v>
      </c>
      <c r="E7" s="28">
        <f aca="true" t="shared" si="0" ref="E7:E21">SUM(D7*2%)+D7</f>
        <v>8.3334</v>
      </c>
      <c r="F7" s="28">
        <v>8.35</v>
      </c>
      <c r="J7" s="36" t="str">
        <f aca="true" t="shared" si="1" ref="J7:J22">IF(B7&lt;&gt;0,B7,"")</f>
        <v>Каша  рисовая  молочная  с маслом</v>
      </c>
      <c r="K7" s="3" t="str">
        <f aca="true" t="shared" si="2" ref="K7:K22">IF(C7&lt;&gt;0,C7,"")</f>
        <v>200/5</v>
      </c>
      <c r="L7" s="25">
        <f aca="true" t="shared" si="3" ref="L7:L22">D7</f>
        <v>8.17</v>
      </c>
      <c r="M7" s="28">
        <f aca="true" t="shared" si="4" ref="M7:M22">F7</f>
        <v>8.35</v>
      </c>
    </row>
    <row r="8" spans="2:13" ht="23.25">
      <c r="B8" s="23" t="s">
        <v>23</v>
      </c>
      <c r="C8" s="12" t="s">
        <v>25</v>
      </c>
      <c r="D8" s="28">
        <v>9.4</v>
      </c>
      <c r="E8" s="28">
        <f t="shared" si="0"/>
        <v>9.588000000000001</v>
      </c>
      <c r="F8" s="28">
        <v>9.6</v>
      </c>
      <c r="J8" s="36" t="str">
        <f t="shared" si="1"/>
        <v>Бутерброд  с  маслом  и  сыром</v>
      </c>
      <c r="K8" s="3" t="str">
        <f t="shared" si="2"/>
        <v>25/10/20</v>
      </c>
      <c r="L8" s="25">
        <f t="shared" si="3"/>
        <v>9.4</v>
      </c>
      <c r="M8" s="28">
        <f t="shared" si="4"/>
        <v>9.6</v>
      </c>
    </row>
    <row r="9" spans="2:13" ht="23.25">
      <c r="B9" s="23" t="s">
        <v>16</v>
      </c>
      <c r="C9" s="12" t="s">
        <v>17</v>
      </c>
      <c r="D9" s="28">
        <v>1.26</v>
      </c>
      <c r="E9" s="28">
        <f t="shared" si="0"/>
        <v>1.2852000000000001</v>
      </c>
      <c r="F9" s="28">
        <v>1.3</v>
      </c>
      <c r="J9" s="36" t="str">
        <f t="shared" si="1"/>
        <v>Чай  с  сахаром</v>
      </c>
      <c r="K9" s="3" t="str">
        <f t="shared" si="2"/>
        <v>200/15</v>
      </c>
      <c r="L9" s="25">
        <f t="shared" si="3"/>
        <v>1.26</v>
      </c>
      <c r="M9" s="28">
        <f t="shared" si="4"/>
        <v>1.3</v>
      </c>
    </row>
    <row r="10" spans="2:13" ht="23.25">
      <c r="B10" s="23"/>
      <c r="C10" s="12"/>
      <c r="D10" s="28"/>
      <c r="E10" s="28">
        <f t="shared" si="0"/>
        <v>0</v>
      </c>
      <c r="F10" s="28"/>
      <c r="J10" s="36">
        <f t="shared" si="1"/>
      </c>
      <c r="K10" s="3">
        <f t="shared" si="2"/>
      </c>
      <c r="L10" s="25">
        <f t="shared" si="3"/>
        <v>0</v>
      </c>
      <c r="M10" s="28">
        <f t="shared" si="4"/>
        <v>0</v>
      </c>
    </row>
    <row r="11" spans="2:13" ht="23.25">
      <c r="B11" s="23"/>
      <c r="C11" s="12"/>
      <c r="D11" s="28"/>
      <c r="E11" s="28">
        <f t="shared" si="0"/>
        <v>0</v>
      </c>
      <c r="F11" s="28"/>
      <c r="J11" s="36">
        <f t="shared" si="1"/>
      </c>
      <c r="K11" s="3">
        <f t="shared" si="2"/>
      </c>
      <c r="L11" s="25">
        <f t="shared" si="3"/>
        <v>0</v>
      </c>
      <c r="M11" s="28">
        <f t="shared" si="4"/>
        <v>0</v>
      </c>
    </row>
    <row r="12" spans="2:13" ht="23.25">
      <c r="B12" s="23"/>
      <c r="C12" s="12"/>
      <c r="D12" s="28"/>
      <c r="E12" s="28">
        <f t="shared" si="0"/>
        <v>0</v>
      </c>
      <c r="F12" s="28"/>
      <c r="J12" s="36">
        <f t="shared" si="1"/>
      </c>
      <c r="K12" s="3">
        <f t="shared" si="2"/>
      </c>
      <c r="L12" s="25">
        <f t="shared" si="3"/>
        <v>0</v>
      </c>
      <c r="M12" s="28">
        <f t="shared" si="4"/>
        <v>0</v>
      </c>
    </row>
    <row r="13" spans="2:13" ht="23.25">
      <c r="B13" s="23"/>
      <c r="C13" s="12"/>
      <c r="D13" s="28"/>
      <c r="E13" s="28">
        <f t="shared" si="0"/>
        <v>0</v>
      </c>
      <c r="F13" s="28"/>
      <c r="J13" s="36">
        <f t="shared" si="1"/>
      </c>
      <c r="K13" s="3">
        <f t="shared" si="2"/>
      </c>
      <c r="L13" s="25">
        <f t="shared" si="3"/>
        <v>0</v>
      </c>
      <c r="M13" s="28">
        <f t="shared" si="4"/>
        <v>0</v>
      </c>
    </row>
    <row r="14" spans="2:13" ht="23.25">
      <c r="B14" s="23"/>
      <c r="C14" s="12"/>
      <c r="D14" s="28"/>
      <c r="E14" s="28">
        <f t="shared" si="0"/>
        <v>0</v>
      </c>
      <c r="F14" s="28"/>
      <c r="J14" s="36">
        <f t="shared" si="1"/>
      </c>
      <c r="K14" s="3">
        <f t="shared" si="2"/>
      </c>
      <c r="L14" s="25">
        <f t="shared" si="3"/>
        <v>0</v>
      </c>
      <c r="M14" s="28">
        <f t="shared" si="4"/>
        <v>0</v>
      </c>
    </row>
    <row r="15" spans="2:13" ht="23.25">
      <c r="B15" s="23"/>
      <c r="C15" s="12"/>
      <c r="D15" s="28"/>
      <c r="E15" s="28">
        <f t="shared" si="0"/>
        <v>0</v>
      </c>
      <c r="F15" s="28"/>
      <c r="J15" s="36">
        <f t="shared" si="1"/>
      </c>
      <c r="K15" s="3">
        <f t="shared" si="2"/>
      </c>
      <c r="L15" s="25">
        <f t="shared" si="3"/>
        <v>0</v>
      </c>
      <c r="M15" s="28">
        <f t="shared" si="4"/>
        <v>0</v>
      </c>
    </row>
    <row r="16" spans="2:13" ht="23.25">
      <c r="B16" s="31"/>
      <c r="C16" s="4" t="s">
        <v>4</v>
      </c>
      <c r="D16" s="26">
        <f>SUM(D6:D15)</f>
        <v>18.830000000000002</v>
      </c>
      <c r="E16" s="29">
        <f>SUM(E6:E15)</f>
        <v>19.206599999999998</v>
      </c>
      <c r="F16" s="29">
        <f>SUM(F6:F15)</f>
        <v>19.25</v>
      </c>
      <c r="J16" s="38">
        <f t="shared" si="1"/>
      </c>
      <c r="K16" s="4" t="str">
        <f t="shared" si="2"/>
        <v>сумма:</v>
      </c>
      <c r="L16" s="26">
        <f t="shared" si="3"/>
        <v>18.830000000000002</v>
      </c>
      <c r="M16" s="29">
        <f t="shared" si="4"/>
        <v>19.25</v>
      </c>
    </row>
    <row r="17" spans="2:13" ht="27.75">
      <c r="B17" s="41" t="s">
        <v>26</v>
      </c>
      <c r="C17" s="5"/>
      <c r="D17" s="27"/>
      <c r="E17" s="5"/>
      <c r="F17" s="5"/>
      <c r="J17" s="72" t="str">
        <f t="shared" si="1"/>
        <v>Полдник</v>
      </c>
      <c r="K17" s="5">
        <f t="shared" si="2"/>
      </c>
      <c r="L17" s="73">
        <f t="shared" si="3"/>
        <v>0</v>
      </c>
      <c r="M17" s="74">
        <f t="shared" si="4"/>
        <v>0</v>
      </c>
    </row>
    <row r="18" spans="2:13" ht="23.25">
      <c r="B18" s="23"/>
      <c r="C18" s="12"/>
      <c r="D18" s="28"/>
      <c r="E18" s="28">
        <f t="shared" si="0"/>
        <v>0</v>
      </c>
      <c r="F18" s="28"/>
      <c r="J18" s="36">
        <f t="shared" si="1"/>
      </c>
      <c r="K18" s="3">
        <f t="shared" si="2"/>
      </c>
      <c r="L18" s="25">
        <f t="shared" si="3"/>
        <v>0</v>
      </c>
      <c r="M18" s="28">
        <f t="shared" si="4"/>
        <v>0</v>
      </c>
    </row>
    <row r="19" spans="2:13" ht="23.25">
      <c r="B19" s="23" t="s">
        <v>27</v>
      </c>
      <c r="C19" s="3">
        <v>50</v>
      </c>
      <c r="D19" s="28">
        <v>6.54</v>
      </c>
      <c r="E19" s="28">
        <f t="shared" si="0"/>
        <v>6.6708</v>
      </c>
      <c r="F19" s="28">
        <v>6.65</v>
      </c>
      <c r="J19" s="36" t="str">
        <f t="shared" si="1"/>
        <v>Печенье "Капитошка"</v>
      </c>
      <c r="K19" s="3">
        <f t="shared" si="2"/>
        <v>50</v>
      </c>
      <c r="L19" s="25">
        <f t="shared" si="3"/>
        <v>6.54</v>
      </c>
      <c r="M19" s="28">
        <f t="shared" si="4"/>
        <v>6.65</v>
      </c>
    </row>
    <row r="20" spans="2:13" ht="23.25">
      <c r="B20" s="23" t="s">
        <v>28</v>
      </c>
      <c r="C20" s="3">
        <v>200</v>
      </c>
      <c r="D20" s="28">
        <v>2.88</v>
      </c>
      <c r="E20" s="28">
        <f t="shared" si="0"/>
        <v>2.9375999999999998</v>
      </c>
      <c r="F20" s="28">
        <v>2.95</v>
      </c>
      <c r="J20" s="36" t="str">
        <f t="shared" si="1"/>
        <v>Компот  из  с/фруктов</v>
      </c>
      <c r="K20" s="3">
        <f t="shared" si="2"/>
        <v>200</v>
      </c>
      <c r="L20" s="25">
        <f t="shared" si="3"/>
        <v>2.88</v>
      </c>
      <c r="M20" s="28">
        <f t="shared" si="4"/>
        <v>2.95</v>
      </c>
    </row>
    <row r="21" spans="2:13" ht="23.25">
      <c r="B21" s="23"/>
      <c r="C21" s="3"/>
      <c r="D21" s="28"/>
      <c r="E21" s="28">
        <f t="shared" si="0"/>
        <v>0</v>
      </c>
      <c r="F21" s="28"/>
      <c r="J21" s="36">
        <f t="shared" si="1"/>
      </c>
      <c r="K21" s="3">
        <f t="shared" si="2"/>
      </c>
      <c r="L21" s="25">
        <f t="shared" si="3"/>
        <v>0</v>
      </c>
      <c r="M21" s="28">
        <f t="shared" si="4"/>
        <v>0</v>
      </c>
    </row>
    <row r="22" spans="2:13" ht="23.25">
      <c r="B22" s="31"/>
      <c r="C22" s="4" t="s">
        <v>4</v>
      </c>
      <c r="D22" s="26">
        <f>SUM(D18:D21)</f>
        <v>9.42</v>
      </c>
      <c r="E22" s="29">
        <f>SUM(E18:E21)</f>
        <v>9.6084</v>
      </c>
      <c r="F22" s="29">
        <f>SUM(F18:F21)</f>
        <v>9.600000000000001</v>
      </c>
      <c r="J22" s="36">
        <f t="shared" si="1"/>
      </c>
      <c r="K22" s="3" t="str">
        <f t="shared" si="2"/>
        <v>сумма:</v>
      </c>
      <c r="L22" s="25">
        <f t="shared" si="3"/>
        <v>9.42</v>
      </c>
      <c r="M22" s="28">
        <f t="shared" si="4"/>
        <v>9.600000000000001</v>
      </c>
    </row>
    <row r="23" spans="2:13" ht="27.75">
      <c r="B23" s="41" t="s">
        <v>5</v>
      </c>
      <c r="C23" s="5"/>
      <c r="D23" s="27"/>
      <c r="E23" s="5"/>
      <c r="F23" s="5"/>
      <c r="J23" s="44" t="s">
        <v>5</v>
      </c>
      <c r="K23" s="5"/>
      <c r="L23" s="27"/>
      <c r="M23" s="5"/>
    </row>
    <row r="24" spans="2:13" ht="23.25">
      <c r="B24" s="23"/>
      <c r="C24" s="12"/>
      <c r="D24" s="28"/>
      <c r="E24" s="28">
        <f>SUM(D24*2%)+D24</f>
        <v>0</v>
      </c>
      <c r="F24" s="28"/>
      <c r="J24" s="36">
        <f>IF(B24&lt;&gt;0,B24,"")</f>
      </c>
      <c r="K24" s="3">
        <f>IF(C24&lt;&gt;0,C24,"")</f>
      </c>
      <c r="L24" s="25">
        <f>D24</f>
        <v>0</v>
      </c>
      <c r="M24" s="28">
        <f>F24</f>
        <v>0</v>
      </c>
    </row>
    <row r="25" spans="2:13" ht="23.25">
      <c r="B25" s="23"/>
      <c r="C25" s="12"/>
      <c r="D25" s="28"/>
      <c r="E25" s="28">
        <f aca="true" t="shared" si="5" ref="E25:E45">SUM(D25*2%)+D25</f>
        <v>0</v>
      </c>
      <c r="F25" s="28"/>
      <c r="J25" s="36">
        <f aca="true" t="shared" si="6" ref="J25:J35">IF(B25&lt;&gt;0,B25,"")</f>
      </c>
      <c r="K25" s="3">
        <f aca="true" t="shared" si="7" ref="K25:K35">IF(C25&lt;&gt;0,C25,"")</f>
      </c>
      <c r="L25" s="25">
        <f aca="true" t="shared" si="8" ref="L25:L45">D25</f>
        <v>0</v>
      </c>
      <c r="M25" s="28">
        <f aca="true" t="shared" si="9" ref="M25:M45">F25</f>
        <v>0</v>
      </c>
    </row>
    <row r="26" spans="2:13" ht="23.25">
      <c r="B26" s="23"/>
      <c r="C26" s="12"/>
      <c r="D26" s="28"/>
      <c r="E26" s="28">
        <f aca="true" t="shared" si="10" ref="E26:E34">SUM(D26*2%)+D26</f>
        <v>0</v>
      </c>
      <c r="F26" s="28"/>
      <c r="J26" s="36">
        <f t="shared" si="6"/>
      </c>
      <c r="K26" s="3">
        <f t="shared" si="7"/>
      </c>
      <c r="L26" s="25">
        <f t="shared" si="8"/>
        <v>0</v>
      </c>
      <c r="M26" s="28">
        <f t="shared" si="9"/>
        <v>0</v>
      </c>
    </row>
    <row r="27" spans="2:13" ht="23.25">
      <c r="B27" s="23" t="s">
        <v>30</v>
      </c>
      <c r="C27" s="12" t="s">
        <v>31</v>
      </c>
      <c r="D27" s="28">
        <v>16.77</v>
      </c>
      <c r="E27" s="28">
        <f t="shared" si="10"/>
        <v>17.1054</v>
      </c>
      <c r="F27" s="28">
        <v>17.1</v>
      </c>
      <c r="J27" s="36" t="str">
        <f t="shared" si="6"/>
        <v>Курица  отварная  с  маслом</v>
      </c>
      <c r="K27" s="3" t="str">
        <f t="shared" si="7"/>
        <v>75/5</v>
      </c>
      <c r="L27" s="25">
        <f t="shared" si="8"/>
        <v>16.77</v>
      </c>
      <c r="M27" s="28">
        <f t="shared" si="9"/>
        <v>17.1</v>
      </c>
    </row>
    <row r="28" spans="2:13" ht="23.25">
      <c r="B28" s="23" t="s">
        <v>29</v>
      </c>
      <c r="C28" s="12" t="s">
        <v>19</v>
      </c>
      <c r="D28" s="28">
        <v>3.51</v>
      </c>
      <c r="E28" s="28">
        <f t="shared" si="10"/>
        <v>3.5801999999999996</v>
      </c>
      <c r="F28" s="28">
        <v>3.6</v>
      </c>
      <c r="J28" s="36" t="str">
        <f t="shared" si="6"/>
        <v>Макаронные  изделия  отварные</v>
      </c>
      <c r="K28" s="3" t="str">
        <f t="shared" si="7"/>
        <v>150</v>
      </c>
      <c r="L28" s="25">
        <f t="shared" si="8"/>
        <v>3.51</v>
      </c>
      <c r="M28" s="28">
        <f t="shared" si="9"/>
        <v>3.6</v>
      </c>
    </row>
    <row r="29" spans="2:13" ht="23.25">
      <c r="B29" s="23" t="s">
        <v>20</v>
      </c>
      <c r="C29" s="12" t="s">
        <v>18</v>
      </c>
      <c r="D29" s="28">
        <v>0.94</v>
      </c>
      <c r="E29" s="28">
        <f t="shared" si="10"/>
        <v>0.9588</v>
      </c>
      <c r="F29" s="28">
        <v>0.95</v>
      </c>
      <c r="J29" s="36" t="str">
        <f t="shared" si="6"/>
        <v>Хлеб  витаминизированный</v>
      </c>
      <c r="K29" s="3" t="str">
        <f t="shared" si="7"/>
        <v>1/25</v>
      </c>
      <c r="L29" s="25">
        <f t="shared" si="8"/>
        <v>0.94</v>
      </c>
      <c r="M29" s="28">
        <f t="shared" si="9"/>
        <v>0.95</v>
      </c>
    </row>
    <row r="30" spans="2:13" ht="23.25">
      <c r="B30" s="23" t="s">
        <v>28</v>
      </c>
      <c r="C30" s="3">
        <v>200</v>
      </c>
      <c r="D30" s="28">
        <v>2.88</v>
      </c>
      <c r="E30" s="28">
        <f t="shared" si="10"/>
        <v>2.9375999999999998</v>
      </c>
      <c r="F30" s="28">
        <v>2.95</v>
      </c>
      <c r="J30" s="36" t="str">
        <f t="shared" si="6"/>
        <v>Компот  из  с/фруктов</v>
      </c>
      <c r="K30" s="3">
        <f t="shared" si="7"/>
        <v>200</v>
      </c>
      <c r="L30" s="25">
        <f t="shared" si="8"/>
        <v>2.88</v>
      </c>
      <c r="M30" s="28">
        <f t="shared" si="9"/>
        <v>2.95</v>
      </c>
    </row>
    <row r="31" spans="2:13" ht="23.25">
      <c r="B31" s="23" t="s">
        <v>16</v>
      </c>
      <c r="C31" s="12" t="s">
        <v>17</v>
      </c>
      <c r="D31" s="28">
        <v>1.26</v>
      </c>
      <c r="E31" s="28">
        <f t="shared" si="10"/>
        <v>1.2852000000000001</v>
      </c>
      <c r="F31" s="28">
        <v>1.3</v>
      </c>
      <c r="J31" s="36" t="str">
        <f t="shared" si="6"/>
        <v>Чай  с  сахаром</v>
      </c>
      <c r="K31" s="3" t="str">
        <f t="shared" si="7"/>
        <v>200/15</v>
      </c>
      <c r="L31" s="25">
        <f t="shared" si="8"/>
        <v>1.26</v>
      </c>
      <c r="M31" s="28">
        <f t="shared" si="9"/>
        <v>1.3</v>
      </c>
    </row>
    <row r="32" spans="2:13" ht="23.25">
      <c r="B32" s="23" t="s">
        <v>27</v>
      </c>
      <c r="C32" s="12" t="s">
        <v>33</v>
      </c>
      <c r="D32" s="28">
        <v>130.77</v>
      </c>
      <c r="E32" s="28">
        <f t="shared" si="10"/>
        <v>133.3854</v>
      </c>
      <c r="F32" s="28">
        <v>133.4</v>
      </c>
      <c r="J32" s="36" t="str">
        <f t="shared" si="6"/>
        <v>Печенье "Капитошка"</v>
      </c>
      <c r="K32" s="3" t="str">
        <f t="shared" si="7"/>
        <v>1/кг</v>
      </c>
      <c r="L32" s="25">
        <f t="shared" si="8"/>
        <v>130.77</v>
      </c>
      <c r="M32" s="28">
        <f t="shared" si="9"/>
        <v>133.4</v>
      </c>
    </row>
    <row r="33" spans="2:13" ht="23.25">
      <c r="B33" s="23" t="s">
        <v>32</v>
      </c>
      <c r="C33" s="12" t="s">
        <v>33</v>
      </c>
      <c r="D33" s="28">
        <v>138.3</v>
      </c>
      <c r="E33" s="28">
        <f t="shared" si="10"/>
        <v>141.066</v>
      </c>
      <c r="F33" s="28">
        <v>141.05</v>
      </c>
      <c r="J33" s="36" t="str">
        <f t="shared" si="6"/>
        <v>Печенье  "Лимпопо"</v>
      </c>
      <c r="K33" s="3" t="str">
        <f t="shared" si="7"/>
        <v>1/кг</v>
      </c>
      <c r="L33" s="25">
        <f t="shared" si="8"/>
        <v>138.3</v>
      </c>
      <c r="M33" s="28">
        <f t="shared" si="9"/>
        <v>141.05</v>
      </c>
    </row>
    <row r="34" spans="2:13" ht="23.25">
      <c r="B34" s="23"/>
      <c r="C34" s="12"/>
      <c r="D34" s="28"/>
      <c r="E34" s="28">
        <f t="shared" si="10"/>
        <v>0</v>
      </c>
      <c r="F34" s="28"/>
      <c r="J34" s="36">
        <f t="shared" si="6"/>
      </c>
      <c r="K34" s="3">
        <f t="shared" si="7"/>
      </c>
      <c r="L34" s="25">
        <f t="shared" si="8"/>
        <v>0</v>
      </c>
      <c r="M34" s="28">
        <f t="shared" si="9"/>
        <v>0</v>
      </c>
    </row>
    <row r="35" spans="2:13" ht="23.25" hidden="1">
      <c r="B35" s="23"/>
      <c r="C35" s="12"/>
      <c r="D35" s="3"/>
      <c r="E35" s="28">
        <f t="shared" si="5"/>
        <v>0</v>
      </c>
      <c r="F35" s="28"/>
      <c r="J35" s="36">
        <f t="shared" si="6"/>
      </c>
      <c r="K35" s="3">
        <f t="shared" si="7"/>
      </c>
      <c r="L35" s="25">
        <f t="shared" si="8"/>
        <v>0</v>
      </c>
      <c r="M35" s="28">
        <f t="shared" si="9"/>
        <v>0</v>
      </c>
    </row>
    <row r="36" spans="2:13" ht="23.25" hidden="1">
      <c r="B36" s="42"/>
      <c r="C36" s="22"/>
      <c r="D36" s="13"/>
      <c r="E36" s="28">
        <f t="shared" si="5"/>
        <v>0</v>
      </c>
      <c r="F36" s="28"/>
      <c r="J36" s="45"/>
      <c r="K36" s="13"/>
      <c r="L36" s="25">
        <f t="shared" si="8"/>
        <v>0</v>
      </c>
      <c r="M36" s="28">
        <f t="shared" si="9"/>
        <v>0</v>
      </c>
    </row>
    <row r="37" spans="2:13" ht="23.25" hidden="1">
      <c r="B37" s="33"/>
      <c r="C37" s="12"/>
      <c r="D37" s="3"/>
      <c r="E37" s="28">
        <f t="shared" si="5"/>
        <v>0</v>
      </c>
      <c r="F37" s="28"/>
      <c r="J37" s="46"/>
      <c r="K37" s="13"/>
      <c r="L37" s="25">
        <f t="shared" si="8"/>
        <v>0</v>
      </c>
      <c r="M37" s="28">
        <f t="shared" si="9"/>
        <v>0</v>
      </c>
    </row>
    <row r="38" spans="2:13" ht="23.25" hidden="1">
      <c r="B38" s="23"/>
      <c r="C38" s="12"/>
      <c r="D38" s="28"/>
      <c r="E38" s="28">
        <f t="shared" si="5"/>
        <v>0</v>
      </c>
      <c r="F38" s="28"/>
      <c r="J38" s="46"/>
      <c r="K38" s="13"/>
      <c r="L38" s="25">
        <f t="shared" si="8"/>
        <v>0</v>
      </c>
      <c r="M38" s="28">
        <f t="shared" si="9"/>
        <v>0</v>
      </c>
    </row>
    <row r="39" spans="2:13" ht="23.25" hidden="1">
      <c r="B39" s="23"/>
      <c r="C39" s="12"/>
      <c r="D39" s="28"/>
      <c r="E39" s="28">
        <f t="shared" si="5"/>
        <v>0</v>
      </c>
      <c r="F39" s="28"/>
      <c r="J39" s="46"/>
      <c r="K39" s="13"/>
      <c r="L39" s="25">
        <f t="shared" si="8"/>
        <v>0</v>
      </c>
      <c r="M39" s="28">
        <f t="shared" si="9"/>
        <v>0</v>
      </c>
    </row>
    <row r="40" spans="2:13" ht="23.25" hidden="1">
      <c r="B40" s="23"/>
      <c r="C40" s="12"/>
      <c r="D40" s="28"/>
      <c r="E40" s="28">
        <f t="shared" si="5"/>
        <v>0</v>
      </c>
      <c r="F40" s="28"/>
      <c r="J40" s="46"/>
      <c r="K40" s="13"/>
      <c r="L40" s="25">
        <f t="shared" si="8"/>
        <v>0</v>
      </c>
      <c r="M40" s="28">
        <f t="shared" si="9"/>
        <v>0</v>
      </c>
    </row>
    <row r="41" spans="2:13" ht="23.25" hidden="1">
      <c r="B41" s="23"/>
      <c r="C41" s="12"/>
      <c r="D41" s="28"/>
      <c r="E41" s="28">
        <f t="shared" si="5"/>
        <v>0</v>
      </c>
      <c r="F41" s="28"/>
      <c r="J41" s="46"/>
      <c r="K41" s="13"/>
      <c r="L41" s="25">
        <f t="shared" si="8"/>
        <v>0</v>
      </c>
      <c r="M41" s="28">
        <f t="shared" si="9"/>
        <v>0</v>
      </c>
    </row>
    <row r="42" spans="2:13" ht="23.25">
      <c r="B42" s="23"/>
      <c r="C42" s="12"/>
      <c r="D42" s="28"/>
      <c r="E42" s="28">
        <f t="shared" si="5"/>
        <v>0</v>
      </c>
      <c r="F42" s="28"/>
      <c r="J42" s="46"/>
      <c r="K42" s="13"/>
      <c r="L42" s="25">
        <f t="shared" si="8"/>
        <v>0</v>
      </c>
      <c r="M42" s="28">
        <f t="shared" si="9"/>
        <v>0</v>
      </c>
    </row>
    <row r="43" spans="2:13" ht="23.25">
      <c r="B43" s="23"/>
      <c r="C43" s="12"/>
      <c r="D43" s="28"/>
      <c r="E43" s="28">
        <f t="shared" si="5"/>
        <v>0</v>
      </c>
      <c r="F43" s="28"/>
      <c r="J43" s="46"/>
      <c r="K43" s="13"/>
      <c r="L43" s="25">
        <f t="shared" si="8"/>
        <v>0</v>
      </c>
      <c r="M43" s="28">
        <f t="shared" si="9"/>
        <v>0</v>
      </c>
    </row>
    <row r="44" spans="2:13" ht="23.25">
      <c r="B44" s="33"/>
      <c r="C44" s="12"/>
      <c r="D44" s="3"/>
      <c r="E44" s="28">
        <f t="shared" si="5"/>
        <v>0</v>
      </c>
      <c r="F44" s="28"/>
      <c r="J44" s="46"/>
      <c r="K44" s="13"/>
      <c r="L44" s="25">
        <f t="shared" si="8"/>
        <v>0</v>
      </c>
      <c r="M44" s="28">
        <f t="shared" si="9"/>
        <v>0</v>
      </c>
    </row>
    <row r="45" spans="2:13" ht="23.25">
      <c r="B45" s="43"/>
      <c r="C45" s="22"/>
      <c r="D45" s="71"/>
      <c r="E45" s="28">
        <f t="shared" si="5"/>
        <v>0</v>
      </c>
      <c r="F45" s="28"/>
      <c r="J45" s="47"/>
      <c r="K45" s="13"/>
      <c r="L45" s="25">
        <f t="shared" si="8"/>
        <v>0</v>
      </c>
      <c r="M45" s="28">
        <f t="shared" si="9"/>
        <v>0</v>
      </c>
    </row>
    <row r="46" spans="2:13" ht="18.75">
      <c r="B46" s="2"/>
      <c r="C46" s="6" t="s">
        <v>6</v>
      </c>
      <c r="D46" s="7"/>
      <c r="E46" s="6"/>
      <c r="F46" s="6"/>
      <c r="J46" s="2"/>
      <c r="K46" s="6" t="s">
        <v>6</v>
      </c>
      <c r="L46" s="7"/>
      <c r="M46" s="6"/>
    </row>
    <row r="47" spans="2:13" ht="18.75">
      <c r="B47" s="2"/>
      <c r="C47" s="6" t="s">
        <v>7</v>
      </c>
      <c r="D47" s="8"/>
      <c r="E47" s="6"/>
      <c r="F47" s="6"/>
      <c r="J47" s="2"/>
      <c r="K47" s="6" t="s">
        <v>7</v>
      </c>
      <c r="L47" s="8"/>
      <c r="M47" s="6"/>
    </row>
    <row r="48" spans="2:13" ht="18.75">
      <c r="B48" s="2"/>
      <c r="C48" s="6" t="s">
        <v>8</v>
      </c>
      <c r="D48" s="8"/>
      <c r="E48" s="6"/>
      <c r="F48" s="6"/>
      <c r="J48" s="2"/>
      <c r="K48" s="6" t="s">
        <v>8</v>
      </c>
      <c r="L48" s="8"/>
      <c r="M48" s="6"/>
    </row>
    <row r="49" spans="2:13" ht="18.75">
      <c r="B49" s="2"/>
      <c r="C49" s="6" t="s">
        <v>9</v>
      </c>
      <c r="D49" s="8"/>
      <c r="E49" s="6"/>
      <c r="F49" s="6"/>
      <c r="J49" s="2"/>
      <c r="K49" s="6" t="s">
        <v>9</v>
      </c>
      <c r="L49" s="8"/>
      <c r="M49" s="6"/>
    </row>
  </sheetData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2013-09-03T03:59:13Z</cp:lastPrinted>
  <dcterms:created xsi:type="dcterms:W3CDTF">1996-10-08T23:32:33Z</dcterms:created>
  <dcterms:modified xsi:type="dcterms:W3CDTF">2015-05-14T09:32:21Z</dcterms:modified>
  <cp:category/>
  <cp:version/>
  <cp:contentType/>
  <cp:contentStatus/>
</cp:coreProperties>
</file>